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lverntc.sharepoint.com/sites/Company/Shared Documents/MTC 2025 - 26/Council Admin/Councillor Attendance/"/>
    </mc:Choice>
  </mc:AlternateContent>
  <xr:revisionPtr revIDLastSave="1" documentId="8_{10341286-6314-47A4-B145-BFF09C11597F}" xr6:coauthVersionLast="47" xr6:coauthVersionMax="47" xr10:uidLastSave="{6286951F-15FB-49BE-90AA-EFCF09D155AD}"/>
  <bookViews>
    <workbookView xWindow="-120" yWindow="-120" windowWidth="29040" windowHeight="15720" xr2:uid="{99526FEC-3317-4BB8-8764-FFE2C54A95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F14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3" i="1"/>
  <c r="B3" i="1"/>
</calcChain>
</file>

<file path=xl/sharedStrings.xml><?xml version="1.0" encoding="utf-8"?>
<sst xmlns="http://schemas.openxmlformats.org/spreadsheetml/2006/main" count="66" uniqueCount="54">
  <si>
    <t>Councillor's Overall Attendance 2025/2026</t>
  </si>
  <si>
    <t>Councillors Name</t>
  </si>
  <si>
    <t>Expected attendance at meetings</t>
  </si>
  <si>
    <t xml:space="preserve">Number of meetings attended </t>
  </si>
  <si>
    <t>% of meetings attended</t>
  </si>
  <si>
    <t>Number/% of Apologies given</t>
  </si>
  <si>
    <t>Absent</t>
  </si>
  <si>
    <t xml:space="preserve">Austin, Sean </t>
  </si>
  <si>
    <t>89.5%</t>
  </si>
  <si>
    <t>2/100%</t>
  </si>
  <si>
    <t>Birks, Marilyn</t>
  </si>
  <si>
    <t>100%</t>
  </si>
  <si>
    <t xml:space="preserve">Bovey, Caroline </t>
  </si>
  <si>
    <t>63.2%</t>
  </si>
  <si>
    <t>7/100%</t>
  </si>
  <si>
    <t xml:space="preserve">Cherry, Anne </t>
  </si>
  <si>
    <t>96.6%</t>
  </si>
  <si>
    <t>1/100%</t>
  </si>
  <si>
    <t>Clements, Helen (from Feb 26)</t>
  </si>
  <si>
    <t xml:space="preserve">Dawson, Iain </t>
  </si>
  <si>
    <t>94.4%</t>
  </si>
  <si>
    <t xml:space="preserve">Fletcher, Clive </t>
  </si>
  <si>
    <t>72.2%</t>
  </si>
  <si>
    <t>8/100%</t>
  </si>
  <si>
    <t>Green, Emma</t>
  </si>
  <si>
    <t>50%</t>
  </si>
  <si>
    <t>14/100%</t>
  </si>
  <si>
    <t xml:space="preserve">Hooper, Clive </t>
  </si>
  <si>
    <t>88.9%</t>
  </si>
  <si>
    <t xml:space="preserve">Jones, Melanie </t>
  </si>
  <si>
    <t>55.6%</t>
  </si>
  <si>
    <t xml:space="preserve">Leibrandt, Josephine </t>
  </si>
  <si>
    <t>78.9%</t>
  </si>
  <si>
    <t>4/100%</t>
  </si>
  <si>
    <t xml:space="preserve">Lowton, Louise </t>
  </si>
  <si>
    <t>5/62.5%</t>
  </si>
  <si>
    <t>MacLusky, Julie</t>
  </si>
  <si>
    <t>5/71.4%</t>
  </si>
  <si>
    <t xml:space="preserve">McLaverty-Head, Ronan </t>
  </si>
  <si>
    <t>7/85.7%</t>
  </si>
  <si>
    <t xml:space="preserve">Mead, David </t>
  </si>
  <si>
    <t>91.7%</t>
  </si>
  <si>
    <t>5/100%</t>
  </si>
  <si>
    <t>Newbigging, Karen</t>
  </si>
  <si>
    <t>83.3%</t>
  </si>
  <si>
    <t>Wanklin, Nathan (from May 25)</t>
  </si>
  <si>
    <t>6/85.7%</t>
  </si>
  <si>
    <t xml:space="preserve">Watkins, David </t>
  </si>
  <si>
    <t>95.8%</t>
  </si>
  <si>
    <t>Ward, Deborah (from Oct 25)</t>
  </si>
  <si>
    <t>66.7%</t>
  </si>
  <si>
    <t>3/100%</t>
  </si>
  <si>
    <t>Whittaker, Wayne (from Nov 25)</t>
  </si>
  <si>
    <t>These figures have been based on meetings of Full Council, Policy and Resources, Operations and Planning, Audit and Staffing Committees for the period 2025/26 (up to and including 8 April 2026 meeting)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</si>
</sst>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3" xfId="0" applyFont="1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49" fontId="0" fillId="0" borderId="5" xfId="0" applyNumberFormat="1" applyBorder="1"/>
    <xf numFmtId="49" fontId="0" fillId="0" borderId="3" xfId="0" applyNumberFormat="1" applyBorder="1"/>
    <xf numFmtId="0" fontId="0" fillId="0" borderId="3" xfId="0" applyBorder="1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AB64-B79B-4F73-ACAB-6DBBBA0F681E}">
  <dimension ref="A1:F24"/>
  <sheetViews>
    <sheetView tabSelected="1" workbookViewId="0">
      <selection activeCell="A22" sqref="A22"/>
    </sheetView>
  </sheetViews>
  <sheetFormatPr defaultRowHeight="15" x14ac:dyDescent="0.25"/>
  <cols>
    <col min="1" max="1" width="19.85546875" customWidth="1"/>
    <col min="2" max="2" width="11.7109375" customWidth="1"/>
    <col min="3" max="3" width="11.42578125" customWidth="1"/>
    <col min="4" max="4" width="10.42578125" customWidth="1"/>
    <col min="5" max="5" width="10.5703125" customWidth="1"/>
  </cols>
  <sheetData>
    <row r="1" spans="1:6" x14ac:dyDescent="0.25">
      <c r="A1" s="12" t="s">
        <v>0</v>
      </c>
      <c r="B1" s="13"/>
      <c r="C1" s="13"/>
      <c r="D1" s="13"/>
      <c r="E1" s="13"/>
      <c r="F1" s="13"/>
    </row>
    <row r="2" spans="1:6" ht="60" x14ac:dyDescent="0.25">
      <c r="A2" s="1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spans="1:6" ht="30" customHeight="1" x14ac:dyDescent="0.25">
      <c r="A3" s="5" t="s">
        <v>7</v>
      </c>
      <c r="B3" s="6">
        <f>7+12</f>
        <v>19</v>
      </c>
      <c r="C3" s="7">
        <f>7+10</f>
        <v>17</v>
      </c>
      <c r="D3" s="8" t="s">
        <v>8</v>
      </c>
      <c r="E3" s="9" t="s">
        <v>9</v>
      </c>
      <c r="F3" s="10">
        <v>0</v>
      </c>
    </row>
    <row r="4" spans="1:6" ht="30" customHeight="1" x14ac:dyDescent="0.25">
      <c r="A4" s="11" t="s">
        <v>10</v>
      </c>
      <c r="B4" s="6">
        <v>12</v>
      </c>
      <c r="C4" s="7">
        <v>12</v>
      </c>
      <c r="D4" s="8" t="s">
        <v>11</v>
      </c>
      <c r="E4" s="9">
        <v>0</v>
      </c>
      <c r="F4" s="10">
        <v>0</v>
      </c>
    </row>
    <row r="5" spans="1:6" ht="30" customHeight="1" x14ac:dyDescent="0.25">
      <c r="A5" s="5" t="s">
        <v>12</v>
      </c>
      <c r="B5" s="6">
        <f>7+12</f>
        <v>19</v>
      </c>
      <c r="C5" s="7">
        <f>4+8</f>
        <v>12</v>
      </c>
      <c r="D5" s="8" t="s">
        <v>13</v>
      </c>
      <c r="E5" s="9" t="s">
        <v>14</v>
      </c>
      <c r="F5" s="10">
        <v>0</v>
      </c>
    </row>
    <row r="6" spans="1:6" ht="30" customHeight="1" x14ac:dyDescent="0.25">
      <c r="A6" s="5" t="s">
        <v>15</v>
      </c>
      <c r="B6" s="6">
        <f>7+5+12+5</f>
        <v>29</v>
      </c>
      <c r="C6" s="7">
        <f>7+4+12+5</f>
        <v>28</v>
      </c>
      <c r="D6" s="8" t="s">
        <v>16</v>
      </c>
      <c r="E6" s="9" t="s">
        <v>17</v>
      </c>
      <c r="F6" s="10">
        <v>0</v>
      </c>
    </row>
    <row r="7" spans="1:6" ht="30" customHeight="1" x14ac:dyDescent="0.25">
      <c r="A7" s="5" t="s">
        <v>18</v>
      </c>
      <c r="B7" s="6">
        <f>2+3</f>
        <v>5</v>
      </c>
      <c r="C7" s="7">
        <f>2+3</f>
        <v>5</v>
      </c>
      <c r="D7" s="8" t="s">
        <v>11</v>
      </c>
      <c r="E7" s="9">
        <v>0</v>
      </c>
      <c r="F7" s="10">
        <v>0</v>
      </c>
    </row>
    <row r="8" spans="1:6" ht="30" customHeight="1" x14ac:dyDescent="0.25">
      <c r="A8" s="5" t="s">
        <v>19</v>
      </c>
      <c r="B8" s="6">
        <f>6+12</f>
        <v>18</v>
      </c>
      <c r="C8" s="7">
        <f>6+11</f>
        <v>17</v>
      </c>
      <c r="D8" s="8" t="s">
        <v>20</v>
      </c>
      <c r="E8" s="9" t="s">
        <v>17</v>
      </c>
      <c r="F8" s="10">
        <v>0</v>
      </c>
    </row>
    <row r="9" spans="1:6" ht="30" customHeight="1" x14ac:dyDescent="0.25">
      <c r="A9" s="5" t="s">
        <v>21</v>
      </c>
      <c r="B9" s="6">
        <f>6+12+5</f>
        <v>23</v>
      </c>
      <c r="C9" s="7">
        <f>5+8+2</f>
        <v>15</v>
      </c>
      <c r="D9" s="8" t="s">
        <v>22</v>
      </c>
      <c r="E9" s="9" t="s">
        <v>23</v>
      </c>
      <c r="F9" s="10">
        <v>0</v>
      </c>
    </row>
    <row r="10" spans="1:6" ht="30" customHeight="1" x14ac:dyDescent="0.25">
      <c r="A10" s="5" t="s">
        <v>24</v>
      </c>
      <c r="B10" s="6">
        <f>7+5+12+5</f>
        <v>29</v>
      </c>
      <c r="C10" s="7">
        <f>1+2+9+3</f>
        <v>15</v>
      </c>
      <c r="D10" s="8" t="s">
        <v>25</v>
      </c>
      <c r="E10" s="9" t="s">
        <v>26</v>
      </c>
      <c r="F10" s="10">
        <v>0</v>
      </c>
    </row>
    <row r="11" spans="1:6" ht="30" customHeight="1" x14ac:dyDescent="0.25">
      <c r="A11" s="5" t="s">
        <v>27</v>
      </c>
      <c r="B11" s="6">
        <f>6+12+5</f>
        <v>23</v>
      </c>
      <c r="C11" s="7">
        <f>5+11+5</f>
        <v>21</v>
      </c>
      <c r="D11" s="8" t="s">
        <v>28</v>
      </c>
      <c r="E11" s="9" t="s">
        <v>9</v>
      </c>
      <c r="F11" s="10">
        <v>0</v>
      </c>
    </row>
    <row r="12" spans="1:6" ht="30" customHeight="1" x14ac:dyDescent="0.25">
      <c r="A12" s="5" t="s">
        <v>29</v>
      </c>
      <c r="B12" s="6">
        <f>6+12</f>
        <v>18</v>
      </c>
      <c r="C12" s="7">
        <f>2+8</f>
        <v>10</v>
      </c>
      <c r="D12" s="8" t="s">
        <v>30</v>
      </c>
      <c r="E12" s="9" t="s">
        <v>23</v>
      </c>
      <c r="F12" s="10">
        <v>0</v>
      </c>
    </row>
    <row r="13" spans="1:6" ht="30" customHeight="1" x14ac:dyDescent="0.25">
      <c r="A13" s="5" t="s">
        <v>31</v>
      </c>
      <c r="B13" s="6">
        <f>7+12+5</f>
        <v>24</v>
      </c>
      <c r="C13" s="7">
        <f>3+12+5</f>
        <v>20</v>
      </c>
      <c r="D13" s="8" t="s">
        <v>32</v>
      </c>
      <c r="E13" s="9" t="s">
        <v>33</v>
      </c>
      <c r="F13" s="10">
        <v>0</v>
      </c>
    </row>
    <row r="14" spans="1:6" ht="30" customHeight="1" x14ac:dyDescent="0.25">
      <c r="A14" s="5" t="s">
        <v>34</v>
      </c>
      <c r="B14" s="6">
        <f>6+12</f>
        <v>18</v>
      </c>
      <c r="C14" s="7">
        <f>2+8</f>
        <v>10</v>
      </c>
      <c r="D14" s="8" t="s">
        <v>30</v>
      </c>
      <c r="E14" s="9" t="s">
        <v>35</v>
      </c>
      <c r="F14" s="10">
        <f>1+2</f>
        <v>3</v>
      </c>
    </row>
    <row r="15" spans="1:6" ht="30" customHeight="1" x14ac:dyDescent="0.25">
      <c r="A15" s="5" t="s">
        <v>36</v>
      </c>
      <c r="B15" s="6">
        <f>7+12</f>
        <v>19</v>
      </c>
      <c r="C15" s="7">
        <f>2+10</f>
        <v>12</v>
      </c>
      <c r="D15" s="8" t="s">
        <v>13</v>
      </c>
      <c r="E15" s="9" t="s">
        <v>37</v>
      </c>
      <c r="F15" s="10">
        <v>2</v>
      </c>
    </row>
    <row r="16" spans="1:6" ht="30" customHeight="1" x14ac:dyDescent="0.25">
      <c r="A16" s="5" t="s">
        <v>38</v>
      </c>
      <c r="B16" s="6">
        <f>6+12</f>
        <v>18</v>
      </c>
      <c r="C16" s="7">
        <f>4+6</f>
        <v>10</v>
      </c>
      <c r="D16" s="8" t="s">
        <v>30</v>
      </c>
      <c r="E16" s="9" t="s">
        <v>39</v>
      </c>
      <c r="F16" s="10">
        <v>1</v>
      </c>
    </row>
    <row r="17" spans="1:6" ht="30" customHeight="1" x14ac:dyDescent="0.25">
      <c r="A17" s="5" t="s">
        <v>40</v>
      </c>
      <c r="B17" s="6">
        <f>7+5+12+5</f>
        <v>29</v>
      </c>
      <c r="C17" s="7">
        <f>7+5+10+2</f>
        <v>24</v>
      </c>
      <c r="D17" s="8" t="s">
        <v>41</v>
      </c>
      <c r="E17" s="9" t="s">
        <v>42</v>
      </c>
      <c r="F17" s="10">
        <v>0</v>
      </c>
    </row>
    <row r="18" spans="1:6" ht="30" customHeight="1" x14ac:dyDescent="0.25">
      <c r="A18" s="5" t="s">
        <v>43</v>
      </c>
      <c r="B18" s="6">
        <f>6+12+5</f>
        <v>23</v>
      </c>
      <c r="C18" s="7">
        <f>4+11+4</f>
        <v>19</v>
      </c>
      <c r="D18" s="8" t="s">
        <v>44</v>
      </c>
      <c r="E18" s="9" t="s">
        <v>33</v>
      </c>
      <c r="F18" s="10">
        <v>0</v>
      </c>
    </row>
    <row r="19" spans="1:6" ht="30" customHeight="1" x14ac:dyDescent="0.25">
      <c r="A19" s="5" t="s">
        <v>45</v>
      </c>
      <c r="B19" s="6">
        <f>7+12</f>
        <v>19</v>
      </c>
      <c r="C19" s="7">
        <f>3+9</f>
        <v>12</v>
      </c>
      <c r="D19" s="8" t="s">
        <v>13</v>
      </c>
      <c r="E19" s="9" t="s">
        <v>46</v>
      </c>
      <c r="F19" s="10">
        <v>1</v>
      </c>
    </row>
    <row r="20" spans="1:6" ht="30" customHeight="1" x14ac:dyDescent="0.25">
      <c r="A20" s="5" t="s">
        <v>47</v>
      </c>
      <c r="B20" s="6">
        <f>7+5+12</f>
        <v>24</v>
      </c>
      <c r="C20" s="7">
        <f>6+5+12</f>
        <v>23</v>
      </c>
      <c r="D20" s="8" t="s">
        <v>48</v>
      </c>
      <c r="E20" s="9" t="s">
        <v>17</v>
      </c>
      <c r="F20" s="10">
        <v>0</v>
      </c>
    </row>
    <row r="21" spans="1:6" ht="30" customHeight="1" x14ac:dyDescent="0.25">
      <c r="A21" s="5" t="s">
        <v>49</v>
      </c>
      <c r="B21" s="6">
        <f>2+7</f>
        <v>9</v>
      </c>
      <c r="C21" s="7">
        <f>2+4</f>
        <v>6</v>
      </c>
      <c r="D21" s="8" t="s">
        <v>50</v>
      </c>
      <c r="E21" s="9" t="s">
        <v>51</v>
      </c>
      <c r="F21" s="10">
        <v>0</v>
      </c>
    </row>
    <row r="22" spans="1:6" ht="30" customHeight="1" x14ac:dyDescent="0.25">
      <c r="A22" s="5" t="s">
        <v>52</v>
      </c>
      <c r="B22" s="6">
        <f>3+6</f>
        <v>9</v>
      </c>
      <c r="C22" s="7">
        <f>3+5</f>
        <v>8</v>
      </c>
      <c r="D22" s="8" t="s">
        <v>28</v>
      </c>
      <c r="E22" s="9" t="s">
        <v>17</v>
      </c>
      <c r="F22" s="10">
        <v>0</v>
      </c>
    </row>
    <row r="24" spans="1:6" ht="57.95" customHeight="1" x14ac:dyDescent="0.25">
      <c r="A24" s="14" t="s">
        <v>53</v>
      </c>
      <c r="B24" s="14"/>
      <c r="C24" s="14"/>
      <c r="D24" s="14"/>
      <c r="E24" s="14"/>
      <c r="F24" s="14"/>
    </row>
  </sheetData>
  <mergeCells count="2">
    <mergeCell ref="A1:F1"/>
    <mergeCell ref="A24:F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9E4A2B8C788489EE90EFE25F31694" ma:contentTypeVersion="19" ma:contentTypeDescription="Create a new document." ma:contentTypeScope="" ma:versionID="c7cd147c57b8eb959a5e9b824d7a9e1e">
  <xsd:schema xmlns:xsd="http://www.w3.org/2001/XMLSchema" xmlns:xs="http://www.w3.org/2001/XMLSchema" xmlns:p="http://schemas.microsoft.com/office/2006/metadata/properties" xmlns:ns2="f82ebffb-e34d-474c-9b0e-5a081f1e966e" xmlns:ns3="cf1b4d93-bf37-429b-863e-b087c09c6519" targetNamespace="http://schemas.microsoft.com/office/2006/metadata/properties" ma:root="true" ma:fieldsID="5461b1414b37afc5e3b33a61776f72bc" ns2:_="" ns3:_="">
    <xsd:import namespace="f82ebffb-e34d-474c-9b0e-5a081f1e966e"/>
    <xsd:import namespace="cf1b4d93-bf37-429b-863e-b087c09c65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ebffb-e34d-474c-9b0e-5a081f1e9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7e3f700-7c6e-4abe-9792-f6f0968daf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b4d93-bf37-429b-863e-b087c09c65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b01bfa-fa51-4134-8af3-fdfc2f0725ac}" ma:internalName="TaxCatchAll" ma:showField="CatchAllData" ma:web="cf1b4d93-bf37-429b-863e-b087c09c6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1b4d93-bf37-429b-863e-b087c09c6519" xsi:nil="true"/>
    <lcf76f155ced4ddcb4097134ff3c332f xmlns="f82ebffb-e34d-474c-9b0e-5a081f1e96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E315B-0D0E-48AC-B059-8482DFF89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2ebffb-e34d-474c-9b0e-5a081f1e966e"/>
    <ds:schemaRef ds:uri="cf1b4d93-bf37-429b-863e-b087c09c6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C2B54D-DE26-42A7-B170-A8AB0C0A856A}">
  <ds:schemaRefs>
    <ds:schemaRef ds:uri="http://schemas.microsoft.com/office/2006/metadata/properties"/>
    <ds:schemaRef ds:uri="http://schemas.microsoft.com/office/infopath/2007/PartnerControls"/>
    <ds:schemaRef ds:uri="cf1b4d93-bf37-429b-863e-b087c09c6519"/>
    <ds:schemaRef ds:uri="f82ebffb-e34d-474c-9b0e-5a081f1e966e"/>
  </ds:schemaRefs>
</ds:datastoreItem>
</file>

<file path=customXml/itemProps3.xml><?xml version="1.0" encoding="utf-8"?>
<ds:datastoreItem xmlns:ds="http://schemas.openxmlformats.org/officeDocument/2006/customXml" ds:itemID="{D9FDB07B-98F9-4199-B9F7-8E36DA1034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Winkworth</dc:creator>
  <cp:lastModifiedBy>Julia Winkworth</cp:lastModifiedBy>
  <dcterms:created xsi:type="dcterms:W3CDTF">2026-04-21T15:50:24Z</dcterms:created>
  <dcterms:modified xsi:type="dcterms:W3CDTF">2026-04-22T08:51:10Z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0x010100FF19E4A2B8C788489EE90EFE25F31694</vt:lpwstr>
  </property>
  <property fmtid="{D5CDD505-2E9C-101B-9397-08002B2CF9AE}" pid="3" name="MediaServiceImageTags">
    <vt:lpwstr/>
  </property>
</Properties>
</file>